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0485" activeTab="0"/>
  </bookViews>
  <sheets>
    <sheet name="Result" sheetId="1" r:id="rId1"/>
  </sheets>
  <externalReferences>
    <externalReference r:id="rId4"/>
  </externalReferences>
  <definedNames>
    <definedName name="_xlnm.Print_Area" localSheetId="0">'Result'!$A$1:$X$13</definedName>
  </definedNames>
  <calcPr fullCalcOnLoad="1"/>
</workbook>
</file>

<file path=xl/sharedStrings.xml><?xml version="1.0" encoding="utf-8"?>
<sst xmlns="http://schemas.openxmlformats.org/spreadsheetml/2006/main" count="27" uniqueCount="26">
  <si>
    <t>Pl</t>
  </si>
  <si>
    <t>S-nr</t>
  </si>
  <si>
    <t>Namn</t>
  </si>
  <si>
    <t>Flygklubb</t>
  </si>
  <si>
    <t>Omg 1</t>
  </si>
  <si>
    <t>Omg 2.</t>
  </si>
  <si>
    <t>Omg. 3</t>
  </si>
  <si>
    <t>Omg. 4</t>
  </si>
  <si>
    <t>Omg. 5</t>
  </si>
  <si>
    <t>Omg. 6</t>
  </si>
  <si>
    <t>Omg. 7</t>
  </si>
  <si>
    <t>Omg. 8</t>
  </si>
  <si>
    <t>Omg. 9</t>
  </si>
  <si>
    <t>Omg. 10</t>
  </si>
  <si>
    <t>Omg. 11</t>
  </si>
  <si>
    <t>Omg. 12</t>
  </si>
  <si>
    <t>Omg. 13</t>
  </si>
  <si>
    <t>Omg. 14</t>
  </si>
  <si>
    <t>Omg. 15</t>
  </si>
  <si>
    <t>Totalt</t>
  </si>
  <si>
    <t>min (1)</t>
  </si>
  <si>
    <t>min (2)</t>
  </si>
  <si>
    <t>min (3)</t>
  </si>
  <si>
    <t>Totalt (-1)</t>
  </si>
  <si>
    <t>Totalt (-2)</t>
  </si>
  <si>
    <t>Totalt (-3)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</si>
</sst>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#,##0.0"/>
    <numFmt numFmtId="167" formatCode="_-* #,##0.0\ _k_r_-;\-* #,##0.0\ _k_r_-;_-* &quot;-&quot;??\ _k_r_-;_-@_-"/>
    <numFmt numFmtId="168" formatCode="_-* #,##0\ _k_r_-;\-* #,##0\ _k_r_-;_-* &quot;-&quot;??\ _k_r_-;_-@_-"/>
    <numFmt numFmtId="169" formatCode="_-* #,##0.000\ _k_r_-;\-* #,##0.000\ _k_r_-;_-* &quot;-&quot;??\ _k_r_-;_-@_-"/>
    <numFmt numFmtId="170" formatCode="0.0000"/>
    <numFmt numFmtId="171" formatCode="&quot;kl &quot;hh:m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name val="MS Sans Serif"/>
      <family val="0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/>
    </xf>
    <xf numFmtId="0" fontId="5" fillId="4" borderId="2" xfId="0" applyFont="1" applyFill="1" applyBorder="1" applyAlignment="1">
      <alignment/>
    </xf>
    <xf numFmtId="0" fontId="0" fillId="4" borderId="2" xfId="0" applyFill="1" applyBorder="1" applyAlignment="1" applyProtection="1">
      <alignment/>
      <protection locked="0"/>
    </xf>
    <xf numFmtId="0" fontId="0" fillId="4" borderId="2" xfId="0" applyFill="1" applyBorder="1" applyAlignment="1">
      <alignment/>
    </xf>
    <xf numFmtId="2" fontId="0" fillId="4" borderId="2" xfId="0" applyNumberFormat="1" applyFill="1" applyBorder="1" applyAlignment="1">
      <alignment/>
    </xf>
    <xf numFmtId="2" fontId="5" fillId="4" borderId="2" xfId="0" applyNumberFormat="1" applyFont="1" applyFill="1" applyBorder="1" applyAlignment="1">
      <alignment/>
    </xf>
    <xf numFmtId="2" fontId="7" fillId="4" borderId="2" xfId="0" applyNumberFormat="1" applyFont="1" applyFill="1" applyBorder="1" applyAlignment="1">
      <alignment/>
    </xf>
    <xf numFmtId="2" fontId="5" fillId="4" borderId="2" xfId="0" applyNumberFormat="1" applyFont="1" applyFill="1" applyBorder="1" applyAlignment="1">
      <alignment/>
    </xf>
    <xf numFmtId="0" fontId="5" fillId="5" borderId="2" xfId="0" applyFont="1" applyFill="1" applyBorder="1" applyAlignment="1">
      <alignment/>
    </xf>
    <xf numFmtId="0" fontId="0" fillId="5" borderId="2" xfId="0" applyFill="1" applyBorder="1" applyAlignment="1" applyProtection="1">
      <alignment/>
      <protection locked="0"/>
    </xf>
    <xf numFmtId="0" fontId="0" fillId="5" borderId="2" xfId="0" applyFill="1" applyBorder="1" applyAlignment="1">
      <alignment/>
    </xf>
    <xf numFmtId="2" fontId="0" fillId="5" borderId="2" xfId="0" applyNumberFormat="1" applyFill="1" applyBorder="1" applyAlignment="1">
      <alignment/>
    </xf>
    <xf numFmtId="2" fontId="5" fillId="5" borderId="2" xfId="0" applyNumberFormat="1" applyFont="1" applyFill="1" applyBorder="1" applyAlignment="1">
      <alignment/>
    </xf>
    <xf numFmtId="2" fontId="7" fillId="5" borderId="2" xfId="0" applyNumberFormat="1" applyFont="1" applyFill="1" applyBorder="1" applyAlignment="1">
      <alignment/>
    </xf>
    <xf numFmtId="2" fontId="5" fillId="5" borderId="2" xfId="0" applyNumberFormat="1" applyFont="1" applyFill="1" applyBorder="1" applyAlignment="1">
      <alignment/>
    </xf>
    <xf numFmtId="0" fontId="5" fillId="6" borderId="2" xfId="0" applyFont="1" applyFill="1" applyBorder="1" applyAlignment="1">
      <alignment/>
    </xf>
    <xf numFmtId="0" fontId="0" fillId="6" borderId="2" xfId="0" applyFill="1" applyBorder="1" applyAlignment="1">
      <alignment/>
    </xf>
    <xf numFmtId="2" fontId="0" fillId="6" borderId="2" xfId="0" applyNumberFormat="1" applyFill="1" applyBorder="1" applyAlignment="1" applyProtection="1">
      <alignment/>
      <protection locked="0"/>
    </xf>
    <xf numFmtId="2" fontId="0" fillId="6" borderId="2" xfId="0" applyNumberFormat="1" applyFill="1" applyBorder="1" applyAlignment="1">
      <alignment/>
    </xf>
    <xf numFmtId="2" fontId="5" fillId="6" borderId="2" xfId="0" applyNumberFormat="1" applyFont="1" applyFill="1" applyBorder="1" applyAlignment="1">
      <alignment/>
    </xf>
    <xf numFmtId="2" fontId="7" fillId="6" borderId="2" xfId="0" applyNumberFormat="1" applyFont="1" applyFill="1" applyBorder="1" applyAlignment="1">
      <alignment/>
    </xf>
    <xf numFmtId="2" fontId="5" fillId="6" borderId="2" xfId="0" applyNumberFormat="1" applyFont="1" applyFill="1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2" fontId="5" fillId="0" borderId="2" xfId="0" applyNumberFormat="1" applyFont="1" applyBorder="1" applyAlignment="1">
      <alignment/>
    </xf>
    <xf numFmtId="2" fontId="7" fillId="0" borderId="2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0" fontId="0" fillId="0" borderId="2" xfId="0" applyBorder="1" applyAlignment="1" applyProtection="1">
      <alignment/>
      <protection locked="0"/>
    </xf>
    <xf numFmtId="2" fontId="0" fillId="0" borderId="2" xfId="0" applyNumberFormat="1" applyBorder="1" applyAlignment="1" applyProtection="1">
      <alignment/>
      <protection locked="0"/>
    </xf>
    <xf numFmtId="2" fontId="0" fillId="0" borderId="0" xfId="0" applyNumberForma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lyg\F3K\Norrk&#246;ping%202005-10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ment"/>
      <sheetName val="Anmälningslista"/>
      <sheetName val="1"/>
      <sheetName val="2"/>
      <sheetName val="3"/>
      <sheetName val="4"/>
      <sheetName val="5"/>
      <sheetName val="6"/>
      <sheetName val="ResNoOrder"/>
      <sheetName val="Result"/>
      <sheetName val="Task_dialog"/>
      <sheetName val="Team_dialog"/>
      <sheetName val="Heat_dialog"/>
      <sheetName val="Group2_dialog"/>
      <sheetName val="Group3_dialog"/>
      <sheetName val="Group4_dialog"/>
      <sheetName val="Group"/>
    </sheetNames>
    <sheetDataSet>
      <sheetData sheetId="1">
        <row r="8">
          <cell r="B8" t="str">
            <v>Henrik Carlsson</v>
          </cell>
          <cell r="D8" t="str">
            <v>RFK Ikaros</v>
          </cell>
        </row>
        <row r="9">
          <cell r="B9" t="str">
            <v>Thomas Johansson</v>
          </cell>
          <cell r="D9" t="str">
            <v>Finspångs MFK</v>
          </cell>
        </row>
        <row r="10">
          <cell r="B10" t="str">
            <v>Mattias Hammarskiöld</v>
          </cell>
          <cell r="D10" t="str">
            <v>RFK Ikaros</v>
          </cell>
        </row>
        <row r="11">
          <cell r="B11" t="str">
            <v>Jonas Blomdahl</v>
          </cell>
          <cell r="D11" t="str">
            <v>RFK Ikaros</v>
          </cell>
        </row>
        <row r="12">
          <cell r="B12" t="str">
            <v>Stefan Wahlberg</v>
          </cell>
          <cell r="D12" t="str">
            <v>RFK Ikaros</v>
          </cell>
        </row>
        <row r="13">
          <cell r="B13" t="str">
            <v>Peter Jubel</v>
          </cell>
          <cell r="D13" t="str">
            <v>Team Tornado</v>
          </cell>
        </row>
        <row r="14">
          <cell r="B14" t="str">
            <v>Fredrik Hallgren</v>
          </cell>
          <cell r="D14" t="str">
            <v>FK Gamen</v>
          </cell>
        </row>
        <row r="15">
          <cell r="B15" t="str">
            <v>Stefan Holm</v>
          </cell>
          <cell r="D15" t="str">
            <v>Team Tornado</v>
          </cell>
        </row>
        <row r="16">
          <cell r="B16" t="str">
            <v>Mikael Blomberg</v>
          </cell>
          <cell r="D16" t="str">
            <v>FK Gamen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9"/>
  <dimension ref="A1:AA13"/>
  <sheetViews>
    <sheetView showZeros="0" tabSelected="1" workbookViewId="0" topLeftCell="A1">
      <selection activeCell="E21" sqref="E21"/>
    </sheetView>
  </sheetViews>
  <sheetFormatPr defaultColWidth="9.140625" defaultRowHeight="12.75"/>
  <cols>
    <col min="1" max="1" width="3.28125" style="0" customWidth="1"/>
    <col min="2" max="2" width="4.7109375" style="0" bestFit="1" customWidth="1"/>
    <col min="3" max="3" width="19.8515625" style="0" bestFit="1" customWidth="1"/>
    <col min="4" max="4" width="15.28125" style="0" customWidth="1"/>
    <col min="5" max="5" width="9.00390625" style="43" customWidth="1"/>
    <col min="6" max="6" width="8.57421875" style="43" customWidth="1"/>
    <col min="7" max="7" width="8.7109375" style="43" customWidth="1"/>
    <col min="8" max="8" width="8.8515625" style="43" customWidth="1"/>
    <col min="9" max="10" width="8.57421875" style="43" customWidth="1"/>
    <col min="11" max="18" width="8.57421875" style="43" hidden="1" customWidth="1"/>
    <col min="19" max="19" width="8.421875" style="43" hidden="1" customWidth="1"/>
    <col min="20" max="20" width="8.421875" style="43" customWidth="1"/>
    <col min="21" max="21" width="8.7109375" style="43" customWidth="1"/>
    <col min="22" max="22" width="8.421875" style="43" hidden="1" customWidth="1"/>
    <col min="23" max="23" width="8.57421875" style="43" hidden="1" customWidth="1"/>
    <col min="24" max="24" width="8.00390625" style="43" customWidth="1"/>
    <col min="25" max="25" width="10.28125" style="0" hidden="1" customWidth="1"/>
    <col min="26" max="26" width="10.8515625" style="0" hidden="1" customWidth="1"/>
    <col min="27" max="27" width="10.57421875" style="0" hidden="1" customWidth="1"/>
  </cols>
  <sheetData>
    <row r="1" spans="1:27" s="4" customFormat="1" ht="23.25">
      <c r="A1" s="1"/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4" customFormat="1" ht="20.25">
      <c r="A2" s="1"/>
      <c r="B2" s="1"/>
      <c r="C2" s="1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s="4" customFormat="1" ht="12.75">
      <c r="A3" s="7"/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16.5" customHeight="1">
      <c r="A4" s="9" t="s">
        <v>0</v>
      </c>
      <c r="B4" s="9" t="s">
        <v>1</v>
      </c>
      <c r="C4" s="10" t="s">
        <v>2</v>
      </c>
      <c r="D4" s="10" t="s">
        <v>3</v>
      </c>
      <c r="E4" s="11" t="s">
        <v>4</v>
      </c>
      <c r="F4" s="11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3" t="s">
        <v>19</v>
      </c>
      <c r="U4" s="13" t="s">
        <v>20</v>
      </c>
      <c r="V4" s="13" t="s">
        <v>21</v>
      </c>
      <c r="W4" s="13" t="s">
        <v>22</v>
      </c>
      <c r="X4" s="13" t="s">
        <v>19</v>
      </c>
      <c r="Y4" s="13" t="s">
        <v>23</v>
      </c>
      <c r="Z4" s="13" t="s">
        <v>24</v>
      </c>
      <c r="AA4" s="13" t="s">
        <v>25</v>
      </c>
    </row>
    <row r="5" spans="1:27" ht="16.5" customHeight="1">
      <c r="A5" s="14">
        <v>1</v>
      </c>
      <c r="B5" s="15">
        <v>3</v>
      </c>
      <c r="C5" s="16" t="str">
        <f>'[1]Anmälningslista'!B10</f>
        <v>Mattias Hammarskiöld</v>
      </c>
      <c r="D5" s="16" t="str">
        <f>'[1]Anmälningslista'!D10</f>
        <v>RFK Ikaros</v>
      </c>
      <c r="E5" s="17">
        <v>1000</v>
      </c>
      <c r="F5" s="17">
        <v>107.66</v>
      </c>
      <c r="G5" s="17">
        <v>1000</v>
      </c>
      <c r="H5" s="17">
        <v>1000</v>
      </c>
      <c r="I5" s="17">
        <v>1000</v>
      </c>
      <c r="J5" s="17">
        <v>1000</v>
      </c>
      <c r="K5" s="17"/>
      <c r="L5" s="17"/>
      <c r="M5" s="17"/>
      <c r="N5" s="17"/>
      <c r="O5" s="17"/>
      <c r="P5" s="17"/>
      <c r="Q5" s="17"/>
      <c r="R5" s="17"/>
      <c r="S5" s="17"/>
      <c r="T5" s="18">
        <f aca="true" t="shared" si="0" ref="T5:T13">SUM(E5:S5)</f>
        <v>5107.66</v>
      </c>
      <c r="U5" s="19">
        <f aca="true" t="shared" si="1" ref="U5:U13">MIN(E5:J5)</f>
        <v>107.66</v>
      </c>
      <c r="V5" s="17"/>
      <c r="W5" s="17">
        <v>1116.66</v>
      </c>
      <c r="X5" s="20">
        <f aca="true" t="shared" si="2" ref="X5:X13">T5-U5</f>
        <v>5000</v>
      </c>
      <c r="Y5">
        <v>1313.05</v>
      </c>
      <c r="Z5">
        <v>1313.05</v>
      </c>
      <c r="AA5">
        <v>1313.05</v>
      </c>
    </row>
    <row r="6" spans="1:27" ht="16.5" customHeight="1">
      <c r="A6" s="21">
        <v>2</v>
      </c>
      <c r="B6" s="22">
        <v>5</v>
      </c>
      <c r="C6" s="23" t="str">
        <f>'[1]Anmälningslista'!B12</f>
        <v>Stefan Wahlberg</v>
      </c>
      <c r="D6" s="23" t="str">
        <f>'[1]Anmälningslista'!D12</f>
        <v>RFK Ikaros</v>
      </c>
      <c r="E6" s="24">
        <v>1000</v>
      </c>
      <c r="F6" s="24">
        <v>1000</v>
      </c>
      <c r="G6" s="24">
        <v>1000</v>
      </c>
      <c r="H6" s="24">
        <v>1000</v>
      </c>
      <c r="I6" s="24">
        <v>784.82</v>
      </c>
      <c r="J6" s="24">
        <v>1000</v>
      </c>
      <c r="K6" s="24"/>
      <c r="L6" s="24"/>
      <c r="M6" s="24"/>
      <c r="N6" s="24"/>
      <c r="O6" s="24"/>
      <c r="P6" s="24"/>
      <c r="Q6" s="24"/>
      <c r="R6" s="24"/>
      <c r="S6" s="24"/>
      <c r="T6" s="25">
        <f t="shared" si="0"/>
        <v>5784.82</v>
      </c>
      <c r="U6" s="26">
        <f t="shared" si="1"/>
        <v>784.82</v>
      </c>
      <c r="V6" s="24"/>
      <c r="W6" s="24">
        <v>2015</v>
      </c>
      <c r="X6" s="27">
        <f t="shared" si="2"/>
        <v>5000</v>
      </c>
      <c r="Y6">
        <v>892.91</v>
      </c>
      <c r="Z6">
        <v>892.91</v>
      </c>
      <c r="AA6">
        <v>892.91</v>
      </c>
    </row>
    <row r="7" spans="1:27" ht="16.5" customHeight="1">
      <c r="A7" s="28">
        <v>3</v>
      </c>
      <c r="B7" s="29">
        <v>4</v>
      </c>
      <c r="C7" s="29" t="str">
        <f>'[1]Anmälningslista'!B11</f>
        <v>Jonas Blomdahl</v>
      </c>
      <c r="D7" s="29" t="str">
        <f>'[1]Anmälningslista'!D11</f>
        <v>RFK Ikaros</v>
      </c>
      <c r="E7" s="30">
        <v>892.69</v>
      </c>
      <c r="F7" s="31">
        <v>894.31</v>
      </c>
      <c r="G7" s="31">
        <v>899.82</v>
      </c>
      <c r="H7" s="31">
        <v>588.89</v>
      </c>
      <c r="I7" s="31">
        <v>845.24</v>
      </c>
      <c r="J7" s="31">
        <v>923.79</v>
      </c>
      <c r="K7" s="31"/>
      <c r="L7" s="31"/>
      <c r="M7" s="31"/>
      <c r="N7" s="31"/>
      <c r="O7" s="31"/>
      <c r="P7" s="31"/>
      <c r="Q7" s="31"/>
      <c r="R7" s="31"/>
      <c r="S7" s="31"/>
      <c r="T7" s="32">
        <f t="shared" si="0"/>
        <v>5044.74</v>
      </c>
      <c r="U7" s="33">
        <f t="shared" si="1"/>
        <v>588.89</v>
      </c>
      <c r="V7" s="31"/>
      <c r="W7" s="31">
        <v>1799</v>
      </c>
      <c r="X7" s="34">
        <f t="shared" si="2"/>
        <v>4455.849999999999</v>
      </c>
      <c r="Y7">
        <v>1113.66</v>
      </c>
      <c r="Z7">
        <v>1113.66</v>
      </c>
      <c r="AA7">
        <v>1113.66</v>
      </c>
    </row>
    <row r="8" spans="1:27" ht="16.5" customHeight="1">
      <c r="A8" s="35">
        <v>4</v>
      </c>
      <c r="B8" s="36">
        <v>6</v>
      </c>
      <c r="C8" s="36" t="str">
        <f>'[1]Anmälningslista'!B13</f>
        <v>Peter Jubel</v>
      </c>
      <c r="D8" s="36" t="str">
        <f>'[1]Anmälningslista'!D13</f>
        <v>Team Tornado</v>
      </c>
      <c r="E8" s="37">
        <v>897.96</v>
      </c>
      <c r="F8" s="37">
        <v>1000</v>
      </c>
      <c r="G8" s="37">
        <v>654.93</v>
      </c>
      <c r="H8" s="37">
        <v>657.15</v>
      </c>
      <c r="I8" s="37">
        <v>1000</v>
      </c>
      <c r="J8" s="37">
        <v>751.02</v>
      </c>
      <c r="K8" s="37"/>
      <c r="L8" s="37"/>
      <c r="M8" s="37"/>
      <c r="N8" s="37"/>
      <c r="O8" s="37"/>
      <c r="P8" s="37"/>
      <c r="Q8" s="37"/>
      <c r="R8" s="37"/>
      <c r="S8" s="37"/>
      <c r="T8" s="38">
        <f t="shared" si="0"/>
        <v>4961.0599999999995</v>
      </c>
      <c r="U8" s="39">
        <f t="shared" si="1"/>
        <v>654.93</v>
      </c>
      <c r="V8" s="37"/>
      <c r="W8" s="37">
        <v>1915.96</v>
      </c>
      <c r="X8" s="40">
        <f t="shared" si="2"/>
        <v>4306.129999999999</v>
      </c>
      <c r="Y8">
        <v>1795</v>
      </c>
      <c r="Z8">
        <v>1795</v>
      </c>
      <c r="AA8">
        <v>1795</v>
      </c>
    </row>
    <row r="9" spans="1:27" ht="16.5" customHeight="1">
      <c r="A9" s="35">
        <v>5</v>
      </c>
      <c r="B9" s="41">
        <v>1</v>
      </c>
      <c r="C9" s="36" t="str">
        <f>'[1]Anmälningslista'!B8</f>
        <v>Henrik Carlsson</v>
      </c>
      <c r="D9" s="36" t="str">
        <f>'[1]Anmälningslista'!D8</f>
        <v>RFK Ikaros</v>
      </c>
      <c r="E9" s="42">
        <v>626.83</v>
      </c>
      <c r="F9" s="42">
        <v>684.22</v>
      </c>
      <c r="G9" s="42">
        <v>964.79</v>
      </c>
      <c r="H9" s="37">
        <v>949.21</v>
      </c>
      <c r="I9" s="37">
        <v>928.58</v>
      </c>
      <c r="J9" s="37">
        <v>623.56</v>
      </c>
      <c r="K9" s="37"/>
      <c r="L9" s="37"/>
      <c r="M9" s="37"/>
      <c r="N9" s="37"/>
      <c r="O9" s="37"/>
      <c r="P9" s="37"/>
      <c r="Q9" s="37"/>
      <c r="R9" s="37"/>
      <c r="S9" s="37"/>
      <c r="T9" s="38">
        <f t="shared" si="0"/>
        <v>4777.1900000000005</v>
      </c>
      <c r="U9" s="39">
        <f t="shared" si="1"/>
        <v>623.56</v>
      </c>
      <c r="V9" s="37"/>
      <c r="W9" s="37">
        <v>1314.05</v>
      </c>
      <c r="X9" s="40">
        <f t="shared" si="2"/>
        <v>4153.630000000001</v>
      </c>
      <c r="Y9">
        <v>2010</v>
      </c>
      <c r="Z9">
        <v>2010</v>
      </c>
      <c r="AA9">
        <v>2010</v>
      </c>
    </row>
    <row r="10" spans="1:27" ht="16.5" customHeight="1">
      <c r="A10" s="35">
        <v>6</v>
      </c>
      <c r="B10" s="36">
        <v>8</v>
      </c>
      <c r="C10" s="36" t="str">
        <f>'[1]Anmälningslista'!B15</f>
        <v>Stefan Holm</v>
      </c>
      <c r="D10" s="36" t="str">
        <f>'[1]Anmälningslista'!D15</f>
        <v>Team Tornado</v>
      </c>
      <c r="E10" s="37">
        <v>626.83</v>
      </c>
      <c r="F10" s="37">
        <v>775.12</v>
      </c>
      <c r="G10" s="42">
        <v>722.12</v>
      </c>
      <c r="H10" s="37">
        <v>550</v>
      </c>
      <c r="I10" s="37">
        <v>535.72</v>
      </c>
      <c r="J10" s="37">
        <v>489.88</v>
      </c>
      <c r="K10" s="37"/>
      <c r="L10" s="37"/>
      <c r="M10" s="37"/>
      <c r="N10" s="37"/>
      <c r="O10" s="37"/>
      <c r="P10" s="37"/>
      <c r="Q10" s="37"/>
      <c r="R10" s="37"/>
      <c r="S10" s="37"/>
      <c r="T10" s="38">
        <f t="shared" si="0"/>
        <v>3699.67</v>
      </c>
      <c r="U10" s="39">
        <f t="shared" si="1"/>
        <v>489.88</v>
      </c>
      <c r="V10" s="37"/>
      <c r="W10" s="37">
        <v>1425.95</v>
      </c>
      <c r="X10" s="40">
        <f t="shared" si="2"/>
        <v>3209.79</v>
      </c>
      <c r="Y10">
        <v>1909.96</v>
      </c>
      <c r="Z10">
        <v>1909.96</v>
      </c>
      <c r="AA10">
        <v>1909.96</v>
      </c>
    </row>
    <row r="11" spans="1:27" ht="16.5" customHeight="1">
      <c r="A11" s="35">
        <v>7</v>
      </c>
      <c r="B11" s="36">
        <v>2</v>
      </c>
      <c r="C11" s="36" t="str">
        <f>'[1]Anmälningslista'!B9</f>
        <v>Thomas Johansson</v>
      </c>
      <c r="D11" s="36" t="str">
        <f>'[1]Anmälningslista'!D9</f>
        <v>Finspångs MFK</v>
      </c>
      <c r="E11" s="37">
        <v>384.84</v>
      </c>
      <c r="F11" s="37">
        <v>504.07</v>
      </c>
      <c r="G11" s="37">
        <v>525.52</v>
      </c>
      <c r="H11" s="37">
        <v>477.78</v>
      </c>
      <c r="I11" s="37">
        <v>240.51</v>
      </c>
      <c r="J11" s="37">
        <v>578.95</v>
      </c>
      <c r="K11" s="37"/>
      <c r="L11" s="37"/>
      <c r="M11" s="37"/>
      <c r="N11" s="37"/>
      <c r="O11" s="37"/>
      <c r="P11" s="37"/>
      <c r="Q11" s="37"/>
      <c r="R11" s="37"/>
      <c r="S11" s="37"/>
      <c r="T11" s="38">
        <f t="shared" si="0"/>
        <v>2711.67</v>
      </c>
      <c r="U11" s="39">
        <f t="shared" si="1"/>
        <v>240.51</v>
      </c>
      <c r="V11" s="37"/>
      <c r="W11" s="37">
        <v>894.91</v>
      </c>
      <c r="X11" s="40">
        <f t="shared" si="2"/>
        <v>2471.16</v>
      </c>
      <c r="Y11">
        <v>469.98</v>
      </c>
      <c r="Z11">
        <v>469.98</v>
      </c>
      <c r="AA11">
        <v>462.98</v>
      </c>
    </row>
    <row r="12" spans="1:27" ht="16.5" customHeight="1">
      <c r="A12" s="35">
        <v>8</v>
      </c>
      <c r="B12" s="41">
        <v>9</v>
      </c>
      <c r="C12" s="36" t="str">
        <f>'[1]Anmälningslista'!B16</f>
        <v>Mikael Blomberg</v>
      </c>
      <c r="D12" s="36" t="str">
        <f>'[1]Anmälningslista'!D16</f>
        <v>FK Gamen</v>
      </c>
      <c r="E12" s="37">
        <v>368.3</v>
      </c>
      <c r="F12" s="37">
        <v>408.54</v>
      </c>
      <c r="G12" s="37">
        <v>431.34</v>
      </c>
      <c r="H12" s="37">
        <v>295.24</v>
      </c>
      <c r="I12" s="37">
        <v>493.68</v>
      </c>
      <c r="J12" s="37">
        <v>270.21</v>
      </c>
      <c r="K12" s="37"/>
      <c r="L12" s="37"/>
      <c r="M12" s="37"/>
      <c r="N12" s="37"/>
      <c r="O12" s="37"/>
      <c r="P12" s="37"/>
      <c r="Q12" s="37"/>
      <c r="R12" s="37"/>
      <c r="S12" s="37"/>
      <c r="T12" s="38">
        <f t="shared" si="0"/>
        <v>2267.31</v>
      </c>
      <c r="U12" s="39">
        <f t="shared" si="1"/>
        <v>270.21</v>
      </c>
      <c r="V12" s="37"/>
      <c r="W12" s="37">
        <v>803.84</v>
      </c>
      <c r="X12" s="40">
        <f t="shared" si="2"/>
        <v>1997.1</v>
      </c>
      <c r="Y12">
        <v>1417.95</v>
      </c>
      <c r="Z12">
        <v>1417.95</v>
      </c>
      <c r="AA12">
        <v>1417.95</v>
      </c>
    </row>
    <row r="13" spans="1:27" ht="16.5" customHeight="1">
      <c r="A13" s="35">
        <v>9</v>
      </c>
      <c r="B13" s="41">
        <v>7</v>
      </c>
      <c r="C13" s="36" t="str">
        <f>'[1]Anmälningslista'!B14</f>
        <v>Fredrik Hallgren</v>
      </c>
      <c r="D13" s="36" t="str">
        <f>'[1]Anmälningslista'!D14</f>
        <v>FK Gamen</v>
      </c>
      <c r="E13" s="37">
        <v>448.98</v>
      </c>
      <c r="F13" s="42">
        <v>0</v>
      </c>
      <c r="G13" s="37">
        <v>0</v>
      </c>
      <c r="H13" s="37">
        <v>0</v>
      </c>
      <c r="I13" s="37">
        <v>0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>
        <f t="shared" si="0"/>
        <v>448.98</v>
      </c>
      <c r="U13" s="39">
        <f t="shared" si="1"/>
        <v>0</v>
      </c>
      <c r="V13" s="37"/>
      <c r="W13" s="37">
        <v>469.98</v>
      </c>
      <c r="X13" s="40">
        <f t="shared" si="2"/>
        <v>448.98</v>
      </c>
      <c r="Y13">
        <v>794.84</v>
      </c>
      <c r="Z13">
        <v>794.84</v>
      </c>
      <c r="AA13">
        <v>794.84</v>
      </c>
    </row>
  </sheetData>
  <printOptions gridLines="1"/>
  <pageMargins left="0.37" right="0.2362204724409449" top="0.984251968503937" bottom="0.984251968503937" header="0.5118110236220472" footer="0.5118110236220472"/>
  <pageSetup horizontalDpi="360" verticalDpi="360" orientation="portrait" paperSize="9" scale="97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Garphyttan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Blomdahl</dc:creator>
  <cp:keywords/>
  <dc:description/>
  <cp:lastModifiedBy>Jonas Blomdahl</cp:lastModifiedBy>
  <dcterms:created xsi:type="dcterms:W3CDTF">2009-09-22T21:47:15Z</dcterms:created>
  <dcterms:modified xsi:type="dcterms:W3CDTF">2009-09-22T21:47:34Z</dcterms:modified>
  <cp:category/>
  <cp:version/>
  <cp:contentType/>
  <cp:contentStatus/>
</cp:coreProperties>
</file>